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" windowWidth="11352" windowHeight="8700"/>
  </bookViews>
  <sheets>
    <sheet name="integrate_differentiate" sheetId="2" r:id="rId1"/>
    <sheet name="Sheet1" sheetId="3" r:id="rId2"/>
  </sheets>
  <calcPr calcId="114210" calcMode="manual" iterate="1" iterateCount="200" iterateDelta="0" calcCompleted="0" calcOnSave="0"/>
</workbook>
</file>

<file path=xl/calcChain.xml><?xml version="1.0" encoding="utf-8"?>
<calcChain xmlns="http://schemas.openxmlformats.org/spreadsheetml/2006/main">
  <c r="I50" i="2" l="1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B49" i="2"/>
  <c r="C49" i="2"/>
  <c r="B8" i="2"/>
  <c r="J8" i="2"/>
  <c r="B9" i="2"/>
  <c r="J9" i="2"/>
  <c r="B10" i="2"/>
  <c r="J10" i="2"/>
  <c r="B11" i="2"/>
  <c r="J11" i="2"/>
  <c r="B12" i="2"/>
  <c r="J12" i="2"/>
  <c r="B13" i="2"/>
  <c r="J13" i="2"/>
  <c r="B14" i="2"/>
  <c r="J14" i="2"/>
  <c r="B15" i="2"/>
  <c r="J15" i="2"/>
  <c r="B16" i="2"/>
  <c r="J16" i="2"/>
  <c r="B17" i="2"/>
  <c r="J17" i="2"/>
  <c r="B18" i="2"/>
  <c r="J18" i="2"/>
  <c r="B19" i="2"/>
  <c r="J19" i="2"/>
  <c r="B20" i="2"/>
  <c r="J20" i="2"/>
  <c r="B21" i="2"/>
  <c r="J21" i="2"/>
  <c r="B22" i="2"/>
  <c r="J22" i="2"/>
  <c r="B23" i="2"/>
  <c r="J23" i="2"/>
  <c r="B24" i="2"/>
  <c r="J24" i="2"/>
  <c r="B25" i="2"/>
  <c r="J25" i="2"/>
  <c r="B26" i="2"/>
  <c r="J26" i="2"/>
  <c r="B27" i="2"/>
  <c r="J27" i="2"/>
  <c r="B28" i="2"/>
  <c r="J28" i="2"/>
  <c r="B29" i="2"/>
  <c r="J29" i="2"/>
  <c r="B30" i="2"/>
  <c r="J30" i="2"/>
  <c r="B31" i="2"/>
  <c r="J31" i="2"/>
  <c r="B32" i="2"/>
  <c r="J32" i="2"/>
  <c r="B33" i="2"/>
  <c r="J33" i="2"/>
  <c r="B34" i="2"/>
  <c r="J34" i="2"/>
  <c r="B35" i="2"/>
  <c r="J35" i="2"/>
  <c r="B36" i="2"/>
  <c r="J36" i="2"/>
  <c r="B37" i="2"/>
  <c r="J37" i="2"/>
  <c r="B38" i="2"/>
  <c r="J38" i="2"/>
  <c r="B39" i="2"/>
  <c r="J39" i="2"/>
  <c r="B40" i="2"/>
  <c r="J40" i="2"/>
  <c r="B41" i="2"/>
  <c r="J41" i="2"/>
  <c r="B42" i="2"/>
  <c r="J42" i="2"/>
  <c r="B43" i="2"/>
  <c r="J43" i="2"/>
  <c r="B44" i="2"/>
  <c r="J44" i="2"/>
  <c r="B45" i="2"/>
  <c r="J45" i="2"/>
  <c r="B46" i="2"/>
  <c r="J46" i="2"/>
  <c r="B47" i="2"/>
  <c r="J47" i="2"/>
  <c r="B48" i="2"/>
  <c r="J48" i="2"/>
  <c r="J49" i="2"/>
  <c r="A50" i="2"/>
  <c r="B50" i="2"/>
  <c r="B7" i="2"/>
  <c r="J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50" i="2"/>
  <c r="C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B6" i="2"/>
  <c r="C6" i="2"/>
  <c r="I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7" i="2"/>
  <c r="F7" i="2"/>
  <c r="D7" i="2"/>
  <c r="E7" i="2"/>
  <c r="G7" i="2"/>
  <c r="F8" i="2"/>
  <c r="D8" i="2"/>
  <c r="E8" i="2"/>
  <c r="G8" i="2"/>
  <c r="F9" i="2"/>
  <c r="D9" i="2"/>
  <c r="E9" i="2"/>
  <c r="G9" i="2"/>
  <c r="F10" i="2"/>
  <c r="D10" i="2"/>
  <c r="E10" i="2"/>
  <c r="G10" i="2"/>
  <c r="F11" i="2"/>
  <c r="D11" i="2"/>
  <c r="E11" i="2"/>
  <c r="G11" i="2"/>
  <c r="F12" i="2"/>
  <c r="D12" i="2"/>
  <c r="E12" i="2"/>
  <c r="G12" i="2"/>
  <c r="F13" i="2"/>
  <c r="D13" i="2"/>
  <c r="E13" i="2"/>
  <c r="G13" i="2"/>
  <c r="F14" i="2"/>
  <c r="D14" i="2"/>
  <c r="E14" i="2"/>
  <c r="G14" i="2"/>
  <c r="F15" i="2"/>
  <c r="D15" i="2"/>
  <c r="E15" i="2"/>
  <c r="G15" i="2"/>
  <c r="F16" i="2"/>
  <c r="D16" i="2"/>
  <c r="E16" i="2"/>
  <c r="G16" i="2"/>
  <c r="F17" i="2"/>
  <c r="D17" i="2"/>
  <c r="E17" i="2"/>
  <c r="G17" i="2"/>
  <c r="F18" i="2"/>
  <c r="D18" i="2"/>
  <c r="E18" i="2"/>
  <c r="G18" i="2"/>
  <c r="F19" i="2"/>
  <c r="D19" i="2"/>
  <c r="E19" i="2"/>
  <c r="G19" i="2"/>
  <c r="F20" i="2"/>
  <c r="D20" i="2"/>
  <c r="E20" i="2"/>
  <c r="G20" i="2"/>
  <c r="F21" i="2"/>
  <c r="D21" i="2"/>
  <c r="E21" i="2"/>
  <c r="G21" i="2"/>
  <c r="F22" i="2"/>
  <c r="D22" i="2"/>
  <c r="E22" i="2"/>
  <c r="G22" i="2"/>
  <c r="F23" i="2"/>
  <c r="D23" i="2"/>
  <c r="E23" i="2"/>
  <c r="G23" i="2"/>
  <c r="F24" i="2"/>
  <c r="D24" i="2"/>
  <c r="E24" i="2"/>
  <c r="G24" i="2"/>
  <c r="F25" i="2"/>
  <c r="D25" i="2"/>
  <c r="E25" i="2"/>
  <c r="G25" i="2"/>
  <c r="F26" i="2"/>
  <c r="D26" i="2"/>
  <c r="E26" i="2"/>
  <c r="G26" i="2"/>
  <c r="F27" i="2"/>
  <c r="D27" i="2"/>
  <c r="E27" i="2"/>
  <c r="G27" i="2"/>
  <c r="F28" i="2"/>
  <c r="D28" i="2"/>
  <c r="E28" i="2"/>
  <c r="G28" i="2"/>
  <c r="F29" i="2"/>
  <c r="D29" i="2"/>
  <c r="E29" i="2"/>
  <c r="G29" i="2"/>
  <c r="F30" i="2"/>
  <c r="D30" i="2"/>
  <c r="E30" i="2"/>
  <c r="G30" i="2"/>
  <c r="F31" i="2"/>
  <c r="D31" i="2"/>
  <c r="E31" i="2"/>
  <c r="G31" i="2"/>
  <c r="F32" i="2"/>
  <c r="D32" i="2"/>
  <c r="E32" i="2"/>
  <c r="G32" i="2"/>
  <c r="F33" i="2"/>
  <c r="D33" i="2"/>
  <c r="E33" i="2"/>
  <c r="G33" i="2"/>
  <c r="F34" i="2"/>
  <c r="D34" i="2"/>
  <c r="E34" i="2"/>
  <c r="G34" i="2"/>
  <c r="F35" i="2"/>
  <c r="D35" i="2"/>
  <c r="E35" i="2"/>
  <c r="G35" i="2"/>
  <c r="F36" i="2"/>
  <c r="D36" i="2"/>
  <c r="E36" i="2"/>
  <c r="G36" i="2"/>
  <c r="F37" i="2"/>
  <c r="D37" i="2"/>
  <c r="E37" i="2"/>
  <c r="G37" i="2"/>
  <c r="F38" i="2"/>
  <c r="D38" i="2"/>
  <c r="E38" i="2"/>
  <c r="G38" i="2"/>
  <c r="F39" i="2"/>
  <c r="D39" i="2"/>
  <c r="E39" i="2"/>
  <c r="G39" i="2"/>
  <c r="F40" i="2"/>
  <c r="D40" i="2"/>
  <c r="E40" i="2"/>
  <c r="G40" i="2"/>
  <c r="F41" i="2"/>
  <c r="D41" i="2"/>
  <c r="E41" i="2"/>
  <c r="G41" i="2"/>
  <c r="F42" i="2"/>
  <c r="D42" i="2"/>
  <c r="E42" i="2"/>
  <c r="G42" i="2"/>
  <c r="F43" i="2"/>
  <c r="D43" i="2"/>
  <c r="E43" i="2"/>
  <c r="G43" i="2"/>
  <c r="F44" i="2"/>
  <c r="D44" i="2"/>
  <c r="E44" i="2"/>
  <c r="G44" i="2"/>
  <c r="F45" i="2"/>
  <c r="D45" i="2"/>
  <c r="E45" i="2"/>
  <c r="G45" i="2"/>
  <c r="F46" i="2"/>
  <c r="D46" i="2"/>
  <c r="E46" i="2"/>
  <c r="G46" i="2"/>
  <c r="F47" i="2"/>
  <c r="D47" i="2"/>
  <c r="E47" i="2"/>
  <c r="G47" i="2"/>
  <c r="F48" i="2"/>
  <c r="D48" i="2"/>
  <c r="E48" i="2"/>
  <c r="G48" i="2"/>
  <c r="F49" i="2"/>
  <c r="D49" i="2"/>
  <c r="E49" i="2"/>
  <c r="G49" i="2"/>
  <c r="F50" i="2"/>
  <c r="D50" i="2"/>
  <c r="E50" i="2"/>
  <c r="G50" i="2"/>
  <c r="G6" i="2"/>
</calcChain>
</file>

<file path=xl/sharedStrings.xml><?xml version="1.0" encoding="utf-8"?>
<sst xmlns="http://schemas.openxmlformats.org/spreadsheetml/2006/main" count="17" uniqueCount="17">
  <si>
    <t>i</t>
  </si>
  <si>
    <t>Depth increment</t>
  </si>
  <si>
    <t>dz</t>
  </si>
  <si>
    <t>z</t>
  </si>
  <si>
    <t>f(z)</t>
  </si>
  <si>
    <t>Change f for different applications</t>
  </si>
  <si>
    <t>a</t>
  </si>
  <si>
    <t>Increment of area</t>
  </si>
  <si>
    <t>Int(f(z)dz)</t>
  </si>
  <si>
    <t>Numerical Derivative</t>
  </si>
  <si>
    <t>n</t>
  </si>
  <si>
    <t>Here use f(z) = az^n</t>
  </si>
  <si>
    <t>Difference (Analytic - Numerical)</t>
  </si>
  <si>
    <t>Analytical Derivative</t>
  </si>
  <si>
    <t>Difference(Analytic-Numerical)</t>
  </si>
  <si>
    <t>Excel Spreadsheet program to solve a simple integration by Trapezoidal rule and Differentiation of Function f(z) = az^n</t>
  </si>
  <si>
    <t>Analytical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</si>
</sst>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Integral of f(z) = az^n</a:t>
            </a:r>
          </a:p>
        </c:rich>
      </c:tx>
      <c:layout>
        <c:manualLayout>
          <c:xMode val="edge"/>
          <c:yMode val="edge"/>
          <c:x val="0.33333405671453281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2253086486739"/>
          <c:y val="0.16136938580353408"/>
          <c:w val="0.5088899932508536"/>
          <c:h val="0.67481743154205154"/>
        </c:manualLayout>
      </c:layout>
      <c:scatterChart>
        <c:scatterStyle val="lineMarker"/>
        <c:varyColors val="0"/>
        <c:ser>
          <c:idx val="0"/>
          <c:order val="0"/>
          <c:tx>
            <c:strRef>
              <c:f>integrate_differentiate!$C$5</c:f>
              <c:strCache>
                <c:ptCount val="1"/>
                <c:pt idx="0">
                  <c:v>f(z)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integrate_differentiate!$B$6:$B$50</c:f>
              <c:numCache>
                <c:formatCode>General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</c:numCache>
            </c:numRef>
          </c:xVal>
          <c:yVal>
            <c:numRef>
              <c:f>integrate_differentiate!$C$6:$C$50</c:f>
              <c:numCache>
                <c:formatCode>General</c:formatCode>
                <c:ptCount val="45"/>
                <c:pt idx="0">
                  <c:v>0</c:v>
                </c:pt>
                <c:pt idx="1">
                  <c:v>3.0000000000000006E-2</c:v>
                </c:pt>
                <c:pt idx="2">
                  <c:v>0.12000000000000002</c:v>
                </c:pt>
                <c:pt idx="3">
                  <c:v>0.27000000000000007</c:v>
                </c:pt>
                <c:pt idx="4">
                  <c:v>0.48000000000000009</c:v>
                </c:pt>
                <c:pt idx="5">
                  <c:v>0.75</c:v>
                </c:pt>
                <c:pt idx="6">
                  <c:v>1.0800000000000003</c:v>
                </c:pt>
                <c:pt idx="7">
                  <c:v>1.4700000000000002</c:v>
                </c:pt>
                <c:pt idx="8">
                  <c:v>1.9200000000000004</c:v>
                </c:pt>
                <c:pt idx="9">
                  <c:v>2.4300000000000002</c:v>
                </c:pt>
                <c:pt idx="10">
                  <c:v>3</c:v>
                </c:pt>
                <c:pt idx="11">
                  <c:v>3.6300000000000008</c:v>
                </c:pt>
                <c:pt idx="12">
                  <c:v>4.3200000000000012</c:v>
                </c:pt>
                <c:pt idx="13">
                  <c:v>5.07</c:v>
                </c:pt>
                <c:pt idx="14">
                  <c:v>5.8800000000000008</c:v>
                </c:pt>
                <c:pt idx="15">
                  <c:v>6.75</c:v>
                </c:pt>
                <c:pt idx="16">
                  <c:v>7.6800000000000015</c:v>
                </c:pt>
                <c:pt idx="17">
                  <c:v>8.6700000000000017</c:v>
                </c:pt>
                <c:pt idx="18">
                  <c:v>9.7200000000000006</c:v>
                </c:pt>
                <c:pt idx="19">
                  <c:v>10.830000000000002</c:v>
                </c:pt>
                <c:pt idx="20">
                  <c:v>12</c:v>
                </c:pt>
                <c:pt idx="21">
                  <c:v>13.23</c:v>
                </c:pt>
                <c:pt idx="22">
                  <c:v>14.520000000000003</c:v>
                </c:pt>
                <c:pt idx="23">
                  <c:v>15.870000000000003</c:v>
                </c:pt>
                <c:pt idx="24">
                  <c:v>17.280000000000005</c:v>
                </c:pt>
                <c:pt idx="25">
                  <c:v>18.75</c:v>
                </c:pt>
                <c:pt idx="26">
                  <c:v>20.28</c:v>
                </c:pt>
                <c:pt idx="27">
                  <c:v>21.870000000000005</c:v>
                </c:pt>
                <c:pt idx="28">
                  <c:v>23.520000000000003</c:v>
                </c:pt>
                <c:pt idx="29">
                  <c:v>25.230000000000004</c:v>
                </c:pt>
                <c:pt idx="30">
                  <c:v>27</c:v>
                </c:pt>
                <c:pt idx="31">
                  <c:v>28.830000000000005</c:v>
                </c:pt>
                <c:pt idx="32">
                  <c:v>30.720000000000006</c:v>
                </c:pt>
                <c:pt idx="33">
                  <c:v>32.670000000000009</c:v>
                </c:pt>
                <c:pt idx="34">
                  <c:v>34.680000000000007</c:v>
                </c:pt>
                <c:pt idx="35">
                  <c:v>36.75</c:v>
                </c:pt>
                <c:pt idx="36">
                  <c:v>38.880000000000003</c:v>
                </c:pt>
                <c:pt idx="37">
                  <c:v>41.070000000000007</c:v>
                </c:pt>
                <c:pt idx="38">
                  <c:v>43.320000000000007</c:v>
                </c:pt>
                <c:pt idx="39">
                  <c:v>45.63000000000001</c:v>
                </c:pt>
                <c:pt idx="40">
                  <c:v>48</c:v>
                </c:pt>
                <c:pt idx="41">
                  <c:v>50.430000000000021</c:v>
                </c:pt>
                <c:pt idx="42">
                  <c:v>52.92</c:v>
                </c:pt>
                <c:pt idx="43">
                  <c:v>55.47</c:v>
                </c:pt>
                <c:pt idx="44">
                  <c:v>58.080000000000013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integrate_differentiate!$E$5</c:f>
              <c:strCache>
                <c:ptCount val="1"/>
                <c:pt idx="0">
                  <c:v>Int(f(z)dz)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integrate_differentiate!$B$6:$B$50</c:f>
              <c:numCache>
                <c:formatCode>General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</c:numCache>
            </c:numRef>
          </c:xVal>
          <c:yVal>
            <c:numRef>
              <c:f>integrate_differentiate!$E$6:$E$50</c:f>
              <c:numCache>
                <c:formatCode>General</c:formatCode>
                <c:ptCount val="45"/>
                <c:pt idx="0">
                  <c:v>0</c:v>
                </c:pt>
                <c:pt idx="1">
                  <c:v>1.5000000000000005E-3</c:v>
                </c:pt>
                <c:pt idx="2">
                  <c:v>9.0000000000000011E-3</c:v>
                </c:pt>
                <c:pt idx="3">
                  <c:v>2.8500000000000015E-2</c:v>
                </c:pt>
                <c:pt idx="4">
                  <c:v>6.6000000000000017E-2</c:v>
                </c:pt>
                <c:pt idx="5">
                  <c:v>0.1275</c:v>
                </c:pt>
                <c:pt idx="6">
                  <c:v>0.21900000000000008</c:v>
                </c:pt>
                <c:pt idx="7">
                  <c:v>0.34650000000000009</c:v>
                </c:pt>
                <c:pt idx="8">
                  <c:v>0.51600000000000001</c:v>
                </c:pt>
                <c:pt idx="9">
                  <c:v>0.73350000000000004</c:v>
                </c:pt>
                <c:pt idx="10">
                  <c:v>1.0049999999999999</c:v>
                </c:pt>
                <c:pt idx="11">
                  <c:v>1.3365000000000002</c:v>
                </c:pt>
                <c:pt idx="12">
                  <c:v>1.7340000000000007</c:v>
                </c:pt>
                <c:pt idx="13">
                  <c:v>2.2035</c:v>
                </c:pt>
                <c:pt idx="14">
                  <c:v>2.7510000000000003</c:v>
                </c:pt>
                <c:pt idx="15">
                  <c:v>3.3824999999999994</c:v>
                </c:pt>
                <c:pt idx="16">
                  <c:v>4.1040000000000001</c:v>
                </c:pt>
                <c:pt idx="17">
                  <c:v>4.9215000000000009</c:v>
                </c:pt>
                <c:pt idx="18">
                  <c:v>5.8409999999999993</c:v>
                </c:pt>
                <c:pt idx="19">
                  <c:v>6.8685000000000009</c:v>
                </c:pt>
                <c:pt idx="20">
                  <c:v>8.01</c:v>
                </c:pt>
                <c:pt idx="21">
                  <c:v>9.2715000000000014</c:v>
                </c:pt>
                <c:pt idx="22">
                  <c:v>10.659000000000002</c:v>
                </c:pt>
                <c:pt idx="23">
                  <c:v>12.178500000000003</c:v>
                </c:pt>
                <c:pt idx="24">
                  <c:v>13.836000000000006</c:v>
                </c:pt>
                <c:pt idx="25">
                  <c:v>15.637499999999999</c:v>
                </c:pt>
                <c:pt idx="26">
                  <c:v>17.589000000000002</c:v>
                </c:pt>
                <c:pt idx="27">
                  <c:v>19.696500000000004</c:v>
                </c:pt>
                <c:pt idx="28">
                  <c:v>21.966000000000008</c:v>
                </c:pt>
                <c:pt idx="29">
                  <c:v>24.403500000000012</c:v>
                </c:pt>
                <c:pt idx="30">
                  <c:v>27.015000000000004</c:v>
                </c:pt>
                <c:pt idx="31">
                  <c:v>29.806500000000007</c:v>
                </c:pt>
                <c:pt idx="32">
                  <c:v>32.784000000000013</c:v>
                </c:pt>
                <c:pt idx="33">
                  <c:v>35.95350000000002</c:v>
                </c:pt>
                <c:pt idx="34">
                  <c:v>39.321000000000026</c:v>
                </c:pt>
                <c:pt idx="35">
                  <c:v>42.892500000000013</c:v>
                </c:pt>
                <c:pt idx="36">
                  <c:v>46.674000000000014</c:v>
                </c:pt>
                <c:pt idx="37">
                  <c:v>50.671500000000016</c:v>
                </c:pt>
                <c:pt idx="38">
                  <c:v>54.89100000000002</c:v>
                </c:pt>
                <c:pt idx="39">
                  <c:v>59.338500000000025</c:v>
                </c:pt>
                <c:pt idx="40">
                  <c:v>64.02000000000001</c:v>
                </c:pt>
                <c:pt idx="41">
                  <c:v>68.941500000000033</c:v>
                </c:pt>
                <c:pt idx="42">
                  <c:v>74.109000000000009</c:v>
                </c:pt>
                <c:pt idx="43">
                  <c:v>79.528499999999994</c:v>
                </c:pt>
                <c:pt idx="44">
                  <c:v>85.206000000000017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integrate_differentiate!$I$5</c:f>
              <c:strCache>
                <c:ptCount val="1"/>
                <c:pt idx="0">
                  <c:v>Numerical Derivative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integrate_differentiate!$B$6:$B$50</c:f>
              <c:numCache>
                <c:formatCode>General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</c:numCache>
            </c:numRef>
          </c:xVal>
          <c:yVal>
            <c:numRef>
              <c:f>integrate_differentiate!$I$6:$I$50</c:f>
              <c:numCache>
                <c:formatCode>General</c:formatCode>
                <c:ptCount val="45"/>
                <c:pt idx="0">
                  <c:v>0</c:v>
                </c:pt>
                <c:pt idx="1">
                  <c:v>0.60000000000000009</c:v>
                </c:pt>
                <c:pt idx="2">
                  <c:v>1.2000000000000002</c:v>
                </c:pt>
                <c:pt idx="3">
                  <c:v>1.8000000000000005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4.2000000000000011</c:v>
                </c:pt>
                <c:pt idx="8">
                  <c:v>4.8000000000000007</c:v>
                </c:pt>
                <c:pt idx="9">
                  <c:v>5.3999999999999995</c:v>
                </c:pt>
                <c:pt idx="10">
                  <c:v>6.0000000000000009</c:v>
                </c:pt>
                <c:pt idx="11">
                  <c:v>6.6</c:v>
                </c:pt>
                <c:pt idx="12">
                  <c:v>7.1999999999999993</c:v>
                </c:pt>
                <c:pt idx="13">
                  <c:v>7.8</c:v>
                </c:pt>
                <c:pt idx="14">
                  <c:v>8.4</c:v>
                </c:pt>
                <c:pt idx="15">
                  <c:v>9.0000000000000053</c:v>
                </c:pt>
                <c:pt idx="16">
                  <c:v>9.6</c:v>
                </c:pt>
                <c:pt idx="17">
                  <c:v>10.199999999999998</c:v>
                </c:pt>
                <c:pt idx="18">
                  <c:v>10.800000000000002</c:v>
                </c:pt>
                <c:pt idx="19">
                  <c:v>11.399999999999999</c:v>
                </c:pt>
                <c:pt idx="20">
                  <c:v>11.999999999999996</c:v>
                </c:pt>
                <c:pt idx="21">
                  <c:v>12.600000000000005</c:v>
                </c:pt>
                <c:pt idx="22">
                  <c:v>13.2</c:v>
                </c:pt>
                <c:pt idx="23">
                  <c:v>13.799999999999995</c:v>
                </c:pt>
                <c:pt idx="24">
                  <c:v>14.400000000000006</c:v>
                </c:pt>
                <c:pt idx="25">
                  <c:v>15.000000000000002</c:v>
                </c:pt>
                <c:pt idx="26">
                  <c:v>15.600000000000009</c:v>
                </c:pt>
                <c:pt idx="27">
                  <c:v>16.199999999999996</c:v>
                </c:pt>
                <c:pt idx="28">
                  <c:v>16.799999999999983</c:v>
                </c:pt>
                <c:pt idx="29">
                  <c:v>17.400000000000009</c:v>
                </c:pt>
                <c:pt idx="30">
                  <c:v>18.000000000000032</c:v>
                </c:pt>
                <c:pt idx="31">
                  <c:v>18.600000000000012</c:v>
                </c:pt>
                <c:pt idx="32">
                  <c:v>19.2</c:v>
                </c:pt>
                <c:pt idx="33">
                  <c:v>19.799999999999986</c:v>
                </c:pt>
                <c:pt idx="34">
                  <c:v>20.399999999999984</c:v>
                </c:pt>
                <c:pt idx="35">
                  <c:v>21.000000000000007</c:v>
                </c:pt>
                <c:pt idx="36">
                  <c:v>21.600000000000019</c:v>
                </c:pt>
                <c:pt idx="37">
                  <c:v>22.200000000000003</c:v>
                </c:pt>
                <c:pt idx="38">
                  <c:v>22.79999999999999</c:v>
                </c:pt>
                <c:pt idx="39">
                  <c:v>23.399999999999995</c:v>
                </c:pt>
                <c:pt idx="40">
                  <c:v>24.000000000000036</c:v>
                </c:pt>
                <c:pt idx="41">
                  <c:v>24.599999999999987</c:v>
                </c:pt>
                <c:pt idx="42">
                  <c:v>25.199999999999978</c:v>
                </c:pt>
                <c:pt idx="43">
                  <c:v>25.800000000000033</c:v>
                </c:pt>
                <c:pt idx="44">
                  <c:v>26.399999999999981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71040"/>
        <c:axId val="116082560"/>
      </c:scatterChart>
      <c:valAx>
        <c:axId val="11607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z</a:t>
                </a:r>
              </a:p>
            </c:rich>
          </c:tx>
          <c:layout>
            <c:manualLayout>
              <c:xMode val="edge"/>
              <c:yMode val="edge"/>
              <c:x val="0.38444527874409462"/>
              <c:y val="0.90953653816537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82560"/>
        <c:crosses val="autoZero"/>
        <c:crossBetween val="midCat"/>
      </c:valAx>
      <c:valAx>
        <c:axId val="11608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f(z) and int(f(z) and f'(z)</a:t>
                </a:r>
              </a:p>
            </c:rich>
          </c:tx>
          <c:layout>
            <c:manualLayout>
              <c:xMode val="edge"/>
              <c:yMode val="edge"/>
              <c:x val="3.5555632716216846E-2"/>
              <c:y val="0.33740871577102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710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66815683193749"/>
          <c:y val="0.4254283807547718"/>
          <c:w val="0.29555619695355251"/>
          <c:h val="0.14914443233356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4</xdr:row>
      <xdr:rowOff>314325</xdr:rowOff>
    </xdr:from>
    <xdr:to>
      <xdr:col>18</xdr:col>
      <xdr:colOff>447675</xdr:colOff>
      <xdr:row>27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I7" sqref="I7"/>
    </sheetView>
  </sheetViews>
  <sheetFormatPr defaultRowHeight="13.2" x14ac:dyDescent="0.25"/>
  <cols>
    <col min="6" max="6" width="12.44140625" bestFit="1" customWidth="1"/>
  </cols>
  <sheetData>
    <row r="1" spans="1:11" x14ac:dyDescent="0.25">
      <c r="A1" t="s">
        <v>15</v>
      </c>
    </row>
    <row r="2" spans="1:11" x14ac:dyDescent="0.25">
      <c r="A2" t="s">
        <v>1</v>
      </c>
      <c r="E2" t="s">
        <v>10</v>
      </c>
      <c r="F2">
        <v>2</v>
      </c>
    </row>
    <row r="3" spans="1:11" x14ac:dyDescent="0.25">
      <c r="A3" t="s">
        <v>2</v>
      </c>
      <c r="B3">
        <v>0.1</v>
      </c>
      <c r="E3" t="s">
        <v>6</v>
      </c>
      <c r="F3">
        <v>3</v>
      </c>
    </row>
    <row r="4" spans="1:11" x14ac:dyDescent="0.25">
      <c r="A4" t="s">
        <v>5</v>
      </c>
      <c r="E4" t="s">
        <v>11</v>
      </c>
    </row>
    <row r="5" spans="1:11" s="1" customFormat="1" ht="66" x14ac:dyDescent="0.25">
      <c r="A5" s="1" t="s">
        <v>0</v>
      </c>
      <c r="B5" s="1" t="s">
        <v>3</v>
      </c>
      <c r="C5" s="1" t="s">
        <v>4</v>
      </c>
      <c r="D5" s="1" t="s">
        <v>7</v>
      </c>
      <c r="E5" s="1" t="s">
        <v>8</v>
      </c>
      <c r="F5" s="1" t="s">
        <v>16</v>
      </c>
      <c r="G5" s="1" t="s">
        <v>12</v>
      </c>
      <c r="I5" s="1" t="s">
        <v>9</v>
      </c>
      <c r="J5" s="1" t="s">
        <v>13</v>
      </c>
      <c r="K5" s="1" t="s">
        <v>14</v>
      </c>
    </row>
    <row r="6" spans="1:11" x14ac:dyDescent="0.25">
      <c r="A6">
        <v>0</v>
      </c>
      <c r="B6">
        <f t="shared" ref="B6:B56" si="0">A6*$B$3</f>
        <v>0</v>
      </c>
      <c r="C6">
        <f>B6*$F$3</f>
        <v>0</v>
      </c>
      <c r="E6">
        <v>0</v>
      </c>
      <c r="F6">
        <v>0</v>
      </c>
      <c r="G6">
        <f>F6-E6</f>
        <v>0</v>
      </c>
      <c r="I6">
        <v>0</v>
      </c>
    </row>
    <row r="7" spans="1:11" x14ac:dyDescent="0.25">
      <c r="A7">
        <f>1+A6</f>
        <v>1</v>
      </c>
      <c r="B7">
        <f t="shared" si="0"/>
        <v>0.1</v>
      </c>
      <c r="C7">
        <f>B7^$F$2*$F$3</f>
        <v>3.0000000000000006E-2</v>
      </c>
      <c r="D7">
        <f>0.5*(B7-B6)*(C7+C6)</f>
        <v>1.5000000000000005E-3</v>
      </c>
      <c r="E7">
        <f>E6+D7</f>
        <v>1.5000000000000005E-3</v>
      </c>
      <c r="F7">
        <f>B7^($F$2+1)*$F$3/($F$2+1)</f>
        <v>1.0000000000000002E-3</v>
      </c>
      <c r="G7">
        <f t="shared" ref="G7:G50" si="1">F7-E7</f>
        <v>-5.0000000000000023E-4</v>
      </c>
      <c r="I7">
        <f>(C8-C6)/(B8-B6)</f>
        <v>0.60000000000000009</v>
      </c>
      <c r="J7">
        <f>$F$3*$F$2*B7^($F$2-1)</f>
        <v>0.60000000000000009</v>
      </c>
      <c r="K7">
        <f>J7-I7</f>
        <v>0</v>
      </c>
    </row>
    <row r="8" spans="1:11" x14ac:dyDescent="0.25">
      <c r="A8">
        <f t="shared" ref="A8:A50" si="2">1+A7</f>
        <v>2</v>
      </c>
      <c r="B8">
        <f t="shared" si="0"/>
        <v>0.2</v>
      </c>
      <c r="C8">
        <f t="shared" ref="C8:C56" si="3">B8^$F$2*$F$3</f>
        <v>0.12000000000000002</v>
      </c>
      <c r="D8">
        <f t="shared" ref="D8:D50" si="4">0.5*(B8-B7)*(C8+C7)</f>
        <v>7.5000000000000015E-3</v>
      </c>
      <c r="E8">
        <f t="shared" ref="E8:E50" si="5">E7+D8</f>
        <v>9.0000000000000011E-3</v>
      </c>
      <c r="F8">
        <f t="shared" ref="F8:F50" si="6">B8^($F$2+1)*$F$3/($F$2+1)</f>
        <v>8.0000000000000019E-3</v>
      </c>
      <c r="G8">
        <f t="shared" si="1"/>
        <v>-9.9999999999999915E-4</v>
      </c>
      <c r="I8">
        <f t="shared" ref="I8:I49" si="7">(C9-C7)/(B9-B7)</f>
        <v>1.2000000000000002</v>
      </c>
      <c r="J8">
        <f t="shared" ref="J8:J49" si="8">$F$3*$F$2*B8^($F$2-1)</f>
        <v>1.2000000000000002</v>
      </c>
      <c r="K8">
        <f t="shared" ref="K8:K49" si="9">J8-I8</f>
        <v>0</v>
      </c>
    </row>
    <row r="9" spans="1:11" x14ac:dyDescent="0.25">
      <c r="A9">
        <f t="shared" si="2"/>
        <v>3</v>
      </c>
      <c r="B9">
        <f t="shared" si="0"/>
        <v>0.30000000000000004</v>
      </c>
      <c r="C9">
        <f t="shared" si="3"/>
        <v>0.27000000000000007</v>
      </c>
      <c r="D9">
        <f t="shared" si="4"/>
        <v>1.9500000000000014E-2</v>
      </c>
      <c r="E9">
        <f t="shared" si="5"/>
        <v>2.8500000000000015E-2</v>
      </c>
      <c r="F9">
        <f t="shared" si="6"/>
        <v>2.700000000000001E-2</v>
      </c>
      <c r="G9">
        <f t="shared" si="1"/>
        <v>-1.5000000000000048E-3</v>
      </c>
      <c r="I9">
        <f t="shared" si="7"/>
        <v>1.8000000000000005</v>
      </c>
      <c r="J9">
        <f t="shared" si="8"/>
        <v>1.8000000000000003</v>
      </c>
      <c r="K9">
        <f t="shared" si="9"/>
        <v>0</v>
      </c>
    </row>
    <row r="10" spans="1:11" x14ac:dyDescent="0.25">
      <c r="A10">
        <f t="shared" si="2"/>
        <v>4</v>
      </c>
      <c r="B10">
        <f t="shared" si="0"/>
        <v>0.4</v>
      </c>
      <c r="C10">
        <f t="shared" si="3"/>
        <v>0.48000000000000009</v>
      </c>
      <c r="D10">
        <f t="shared" si="4"/>
        <v>3.7500000000000006E-2</v>
      </c>
      <c r="E10">
        <f t="shared" si="5"/>
        <v>6.6000000000000017E-2</v>
      </c>
      <c r="F10">
        <f t="shared" si="6"/>
        <v>6.4000000000000015E-2</v>
      </c>
      <c r="G10">
        <f t="shared" si="1"/>
        <v>-2.0000000000000018E-3</v>
      </c>
      <c r="I10">
        <f t="shared" si="7"/>
        <v>2.4000000000000004</v>
      </c>
      <c r="J10">
        <f t="shared" si="8"/>
        <v>2.4000000000000004</v>
      </c>
      <c r="K10">
        <f t="shared" si="9"/>
        <v>0</v>
      </c>
    </row>
    <row r="11" spans="1:11" x14ac:dyDescent="0.25">
      <c r="A11">
        <f t="shared" si="2"/>
        <v>5</v>
      </c>
      <c r="B11">
        <f t="shared" si="0"/>
        <v>0.5</v>
      </c>
      <c r="C11">
        <f t="shared" si="3"/>
        <v>0.75</v>
      </c>
      <c r="D11">
        <f t="shared" si="4"/>
        <v>6.1499999999999985E-2</v>
      </c>
      <c r="E11">
        <f t="shared" si="5"/>
        <v>0.1275</v>
      </c>
      <c r="F11">
        <f t="shared" si="6"/>
        <v>0.125</v>
      </c>
      <c r="G11">
        <f t="shared" si="1"/>
        <v>-2.5000000000000022E-3</v>
      </c>
      <c r="I11">
        <f t="shared" si="7"/>
        <v>3</v>
      </c>
      <c r="J11">
        <f t="shared" si="8"/>
        <v>3</v>
      </c>
      <c r="K11">
        <f t="shared" si="9"/>
        <v>0</v>
      </c>
    </row>
    <row r="12" spans="1:11" x14ac:dyDescent="0.25">
      <c r="A12">
        <f t="shared" si="2"/>
        <v>6</v>
      </c>
      <c r="B12">
        <f t="shared" si="0"/>
        <v>0.60000000000000009</v>
      </c>
      <c r="C12">
        <f t="shared" si="3"/>
        <v>1.0800000000000003</v>
      </c>
      <c r="D12">
        <f t="shared" si="4"/>
        <v>9.1500000000000095E-2</v>
      </c>
      <c r="E12">
        <f t="shared" si="5"/>
        <v>0.21900000000000008</v>
      </c>
      <c r="F12">
        <f t="shared" si="6"/>
        <v>0.21600000000000008</v>
      </c>
      <c r="G12">
        <f t="shared" si="1"/>
        <v>-3.0000000000000027E-3</v>
      </c>
      <c r="I12">
        <f t="shared" si="7"/>
        <v>3.5999999999999996</v>
      </c>
      <c r="J12">
        <f t="shared" si="8"/>
        <v>3.6000000000000005</v>
      </c>
      <c r="K12">
        <f t="shared" si="9"/>
        <v>0</v>
      </c>
    </row>
    <row r="13" spans="1:11" x14ac:dyDescent="0.25">
      <c r="A13">
        <f t="shared" si="2"/>
        <v>7</v>
      </c>
      <c r="B13">
        <f t="shared" si="0"/>
        <v>0.70000000000000007</v>
      </c>
      <c r="C13">
        <f t="shared" si="3"/>
        <v>1.4700000000000002</v>
      </c>
      <c r="D13">
        <f t="shared" si="4"/>
        <v>0.1275</v>
      </c>
      <c r="E13">
        <f t="shared" si="5"/>
        <v>0.34650000000000009</v>
      </c>
      <c r="F13">
        <f t="shared" si="6"/>
        <v>0.34300000000000014</v>
      </c>
      <c r="G13">
        <f t="shared" si="1"/>
        <v>-3.4999999999999476E-3</v>
      </c>
      <c r="I13">
        <f t="shared" si="7"/>
        <v>4.2000000000000011</v>
      </c>
      <c r="J13">
        <f t="shared" si="8"/>
        <v>4.2</v>
      </c>
      <c r="K13">
        <f t="shared" si="9"/>
        <v>0</v>
      </c>
    </row>
    <row r="14" spans="1:11" x14ac:dyDescent="0.25">
      <c r="A14">
        <f t="shared" si="2"/>
        <v>8</v>
      </c>
      <c r="B14">
        <f t="shared" si="0"/>
        <v>0.8</v>
      </c>
      <c r="C14">
        <f t="shared" si="3"/>
        <v>1.9200000000000004</v>
      </c>
      <c r="D14">
        <f t="shared" si="4"/>
        <v>0.16949999999999998</v>
      </c>
      <c r="E14">
        <f t="shared" si="5"/>
        <v>0.51600000000000001</v>
      </c>
      <c r="F14">
        <f t="shared" si="6"/>
        <v>0.51200000000000012</v>
      </c>
      <c r="G14">
        <f t="shared" si="1"/>
        <v>-3.9999999999998925E-3</v>
      </c>
      <c r="I14">
        <f t="shared" si="7"/>
        <v>4.8000000000000007</v>
      </c>
      <c r="J14">
        <f t="shared" si="8"/>
        <v>4.8000000000000007</v>
      </c>
      <c r="K14">
        <f t="shared" si="9"/>
        <v>0</v>
      </c>
    </row>
    <row r="15" spans="1:11" x14ac:dyDescent="0.25">
      <c r="A15">
        <f t="shared" si="2"/>
        <v>9</v>
      </c>
      <c r="B15">
        <f t="shared" si="0"/>
        <v>0.9</v>
      </c>
      <c r="C15">
        <f t="shared" si="3"/>
        <v>2.4300000000000002</v>
      </c>
      <c r="D15">
        <f t="shared" si="4"/>
        <v>0.21749999999999997</v>
      </c>
      <c r="E15">
        <f t="shared" si="5"/>
        <v>0.73350000000000004</v>
      </c>
      <c r="F15">
        <f t="shared" si="6"/>
        <v>0.72900000000000009</v>
      </c>
      <c r="G15">
        <f t="shared" si="1"/>
        <v>-4.4999999999999485E-3</v>
      </c>
      <c r="I15">
        <f t="shared" si="7"/>
        <v>5.3999999999999995</v>
      </c>
      <c r="J15">
        <f t="shared" si="8"/>
        <v>5.4</v>
      </c>
      <c r="K15">
        <f t="shared" si="9"/>
        <v>0</v>
      </c>
    </row>
    <row r="16" spans="1:11" x14ac:dyDescent="0.25">
      <c r="A16">
        <f t="shared" si="2"/>
        <v>10</v>
      </c>
      <c r="B16">
        <f t="shared" si="0"/>
        <v>1</v>
      </c>
      <c r="C16">
        <f t="shared" si="3"/>
        <v>3</v>
      </c>
      <c r="D16">
        <f t="shared" si="4"/>
        <v>0.27149999999999991</v>
      </c>
      <c r="E16">
        <f t="shared" si="5"/>
        <v>1.0049999999999999</v>
      </c>
      <c r="F16">
        <f t="shared" si="6"/>
        <v>1</v>
      </c>
      <c r="G16">
        <f t="shared" si="1"/>
        <v>-4.9999999999998934E-3</v>
      </c>
      <c r="I16">
        <f t="shared" si="7"/>
        <v>6.0000000000000009</v>
      </c>
      <c r="J16">
        <f t="shared" si="8"/>
        <v>6</v>
      </c>
      <c r="K16">
        <f t="shared" si="9"/>
        <v>0</v>
      </c>
    </row>
    <row r="17" spans="1:11" x14ac:dyDescent="0.25">
      <c r="A17">
        <f t="shared" si="2"/>
        <v>11</v>
      </c>
      <c r="B17">
        <f t="shared" si="0"/>
        <v>1.1000000000000001</v>
      </c>
      <c r="C17">
        <f t="shared" si="3"/>
        <v>3.6300000000000008</v>
      </c>
      <c r="D17">
        <f t="shared" si="4"/>
        <v>0.33150000000000035</v>
      </c>
      <c r="E17">
        <f t="shared" si="5"/>
        <v>1.3365000000000002</v>
      </c>
      <c r="F17">
        <f t="shared" si="6"/>
        <v>1.3310000000000004</v>
      </c>
      <c r="G17">
        <f t="shared" si="1"/>
        <v>-5.4999999999998384E-3</v>
      </c>
      <c r="I17">
        <f t="shared" si="7"/>
        <v>6.6</v>
      </c>
      <c r="J17">
        <f t="shared" si="8"/>
        <v>6.6000000000000005</v>
      </c>
      <c r="K17">
        <f t="shared" si="9"/>
        <v>0</v>
      </c>
    </row>
    <row r="18" spans="1:11" x14ac:dyDescent="0.25">
      <c r="A18">
        <f t="shared" si="2"/>
        <v>12</v>
      </c>
      <c r="B18">
        <f t="shared" si="0"/>
        <v>1.2000000000000002</v>
      </c>
      <c r="C18">
        <f t="shared" si="3"/>
        <v>4.3200000000000012</v>
      </c>
      <c r="D18">
        <f t="shared" si="4"/>
        <v>0.39750000000000046</v>
      </c>
      <c r="E18">
        <f t="shared" si="5"/>
        <v>1.7340000000000007</v>
      </c>
      <c r="F18">
        <f t="shared" si="6"/>
        <v>1.7280000000000006</v>
      </c>
      <c r="G18">
        <f t="shared" si="1"/>
        <v>-6.0000000000000053E-3</v>
      </c>
      <c r="I18">
        <f t="shared" si="7"/>
        <v>7.1999999999999993</v>
      </c>
      <c r="J18">
        <f t="shared" si="8"/>
        <v>7.2000000000000011</v>
      </c>
      <c r="K18">
        <f t="shared" si="9"/>
        <v>0</v>
      </c>
    </row>
    <row r="19" spans="1:11" x14ac:dyDescent="0.25">
      <c r="A19">
        <f t="shared" si="2"/>
        <v>13</v>
      </c>
      <c r="B19">
        <f t="shared" si="0"/>
        <v>1.3</v>
      </c>
      <c r="C19">
        <f t="shared" si="3"/>
        <v>5.07</v>
      </c>
      <c r="D19">
        <f t="shared" si="4"/>
        <v>0.46949999999999942</v>
      </c>
      <c r="E19">
        <f t="shared" si="5"/>
        <v>2.2035</v>
      </c>
      <c r="F19">
        <f t="shared" si="6"/>
        <v>2.1970000000000005</v>
      </c>
      <c r="G19">
        <f t="shared" si="1"/>
        <v>-6.4999999999995062E-3</v>
      </c>
      <c r="I19">
        <f t="shared" si="7"/>
        <v>7.8</v>
      </c>
      <c r="J19">
        <f t="shared" si="8"/>
        <v>7.8000000000000007</v>
      </c>
      <c r="K19">
        <f t="shared" si="9"/>
        <v>0</v>
      </c>
    </row>
    <row r="20" spans="1:11" x14ac:dyDescent="0.25">
      <c r="A20">
        <f t="shared" si="2"/>
        <v>14</v>
      </c>
      <c r="B20">
        <f t="shared" si="0"/>
        <v>1.4000000000000001</v>
      </c>
      <c r="C20">
        <f t="shared" si="3"/>
        <v>5.8800000000000008</v>
      </c>
      <c r="D20">
        <f t="shared" si="4"/>
        <v>0.54750000000000054</v>
      </c>
      <c r="E20">
        <f t="shared" si="5"/>
        <v>2.7510000000000003</v>
      </c>
      <c r="F20">
        <f t="shared" si="6"/>
        <v>2.7440000000000011</v>
      </c>
      <c r="G20">
        <f t="shared" si="1"/>
        <v>-6.9999999999992291E-3</v>
      </c>
      <c r="I20">
        <f t="shared" si="7"/>
        <v>8.4</v>
      </c>
      <c r="J20">
        <f t="shared" si="8"/>
        <v>8.4</v>
      </c>
      <c r="K20">
        <f t="shared" si="9"/>
        <v>0</v>
      </c>
    </row>
    <row r="21" spans="1:11" x14ac:dyDescent="0.25">
      <c r="A21">
        <f t="shared" si="2"/>
        <v>15</v>
      </c>
      <c r="B21">
        <f t="shared" si="0"/>
        <v>1.5</v>
      </c>
      <c r="C21">
        <f t="shared" si="3"/>
        <v>6.75</v>
      </c>
      <c r="D21">
        <f t="shared" si="4"/>
        <v>0.63149999999999917</v>
      </c>
      <c r="E21">
        <f t="shared" si="5"/>
        <v>3.3824999999999994</v>
      </c>
      <c r="F21">
        <f t="shared" si="6"/>
        <v>3.375</v>
      </c>
      <c r="G21">
        <f t="shared" si="1"/>
        <v>-7.499999999999396E-3</v>
      </c>
      <c r="I21">
        <f t="shared" si="7"/>
        <v>9.0000000000000053</v>
      </c>
      <c r="J21">
        <f t="shared" si="8"/>
        <v>9</v>
      </c>
      <c r="K21">
        <f t="shared" si="9"/>
        <v>0</v>
      </c>
    </row>
    <row r="22" spans="1:11" x14ac:dyDescent="0.25">
      <c r="A22">
        <f t="shared" si="2"/>
        <v>16</v>
      </c>
      <c r="B22">
        <f t="shared" si="0"/>
        <v>1.6</v>
      </c>
      <c r="C22">
        <f t="shared" si="3"/>
        <v>7.6800000000000015</v>
      </c>
      <c r="D22">
        <f t="shared" si="4"/>
        <v>0.7215000000000007</v>
      </c>
      <c r="E22">
        <f t="shared" si="5"/>
        <v>4.1040000000000001</v>
      </c>
      <c r="F22">
        <f t="shared" si="6"/>
        <v>4.096000000000001</v>
      </c>
      <c r="G22">
        <f t="shared" si="1"/>
        <v>-7.9999999999991189E-3</v>
      </c>
      <c r="I22">
        <f t="shared" si="7"/>
        <v>9.6</v>
      </c>
      <c r="J22">
        <f t="shared" si="8"/>
        <v>9.6000000000000014</v>
      </c>
      <c r="K22">
        <f t="shared" si="9"/>
        <v>0</v>
      </c>
    </row>
    <row r="23" spans="1:11" x14ac:dyDescent="0.25">
      <c r="A23">
        <f t="shared" si="2"/>
        <v>17</v>
      </c>
      <c r="B23">
        <f t="shared" si="0"/>
        <v>1.7000000000000002</v>
      </c>
      <c r="C23">
        <f t="shared" si="3"/>
        <v>8.6700000000000017</v>
      </c>
      <c r="D23">
        <f t="shared" si="4"/>
        <v>0.81750000000000078</v>
      </c>
      <c r="E23">
        <f t="shared" si="5"/>
        <v>4.9215000000000009</v>
      </c>
      <c r="F23">
        <f t="shared" si="6"/>
        <v>4.9130000000000011</v>
      </c>
      <c r="G23">
        <f t="shared" si="1"/>
        <v>-8.49999999999973E-3</v>
      </c>
      <c r="I23">
        <f t="shared" si="7"/>
        <v>10.199999999999998</v>
      </c>
      <c r="J23">
        <f t="shared" si="8"/>
        <v>10.200000000000001</v>
      </c>
      <c r="K23">
        <f t="shared" si="9"/>
        <v>0</v>
      </c>
    </row>
    <row r="24" spans="1:11" x14ac:dyDescent="0.25">
      <c r="A24">
        <f t="shared" si="2"/>
        <v>18</v>
      </c>
      <c r="B24">
        <f t="shared" si="0"/>
        <v>1.8</v>
      </c>
      <c r="C24">
        <f t="shared" si="3"/>
        <v>9.7200000000000006</v>
      </c>
      <c r="D24">
        <f t="shared" si="4"/>
        <v>0.91949999999999876</v>
      </c>
      <c r="E24">
        <f t="shared" si="5"/>
        <v>5.8409999999999993</v>
      </c>
      <c r="F24">
        <f t="shared" si="6"/>
        <v>5.8320000000000007</v>
      </c>
      <c r="G24">
        <f t="shared" si="1"/>
        <v>-8.9999999999985647E-3</v>
      </c>
      <c r="I24">
        <f t="shared" si="7"/>
        <v>10.800000000000002</v>
      </c>
      <c r="J24">
        <f t="shared" si="8"/>
        <v>10.8</v>
      </c>
      <c r="K24">
        <f t="shared" si="9"/>
        <v>0</v>
      </c>
    </row>
    <row r="25" spans="1:11" x14ac:dyDescent="0.25">
      <c r="A25">
        <f t="shared" si="2"/>
        <v>19</v>
      </c>
      <c r="B25">
        <f t="shared" si="0"/>
        <v>1.9000000000000001</v>
      </c>
      <c r="C25">
        <f t="shared" si="3"/>
        <v>10.830000000000002</v>
      </c>
      <c r="D25">
        <f t="shared" si="4"/>
        <v>1.0275000000000012</v>
      </c>
      <c r="E25">
        <f t="shared" si="5"/>
        <v>6.8685000000000009</v>
      </c>
      <c r="F25">
        <f t="shared" si="6"/>
        <v>6.8590000000000009</v>
      </c>
      <c r="G25">
        <f t="shared" si="1"/>
        <v>-9.5000000000000639E-3</v>
      </c>
      <c r="I25">
        <f t="shared" si="7"/>
        <v>11.399999999999999</v>
      </c>
      <c r="J25">
        <f t="shared" si="8"/>
        <v>11.4</v>
      </c>
      <c r="K25">
        <f t="shared" si="9"/>
        <v>0</v>
      </c>
    </row>
    <row r="26" spans="1:11" x14ac:dyDescent="0.25">
      <c r="A26">
        <f t="shared" si="2"/>
        <v>20</v>
      </c>
      <c r="B26">
        <f t="shared" si="0"/>
        <v>2</v>
      </c>
      <c r="C26">
        <f t="shared" si="3"/>
        <v>12</v>
      </c>
      <c r="D26">
        <f t="shared" si="4"/>
        <v>1.1414999999999986</v>
      </c>
      <c r="E26">
        <f t="shared" si="5"/>
        <v>8.01</v>
      </c>
      <c r="F26">
        <f t="shared" si="6"/>
        <v>8</v>
      </c>
      <c r="G26">
        <f t="shared" si="1"/>
        <v>-9.9999999999997868E-3</v>
      </c>
      <c r="I26">
        <f t="shared" si="7"/>
        <v>11.999999999999996</v>
      </c>
      <c r="J26">
        <f t="shared" si="8"/>
        <v>12</v>
      </c>
      <c r="K26">
        <f t="shared" si="9"/>
        <v>0</v>
      </c>
    </row>
    <row r="27" spans="1:11" x14ac:dyDescent="0.25">
      <c r="A27">
        <f t="shared" si="2"/>
        <v>21</v>
      </c>
      <c r="B27">
        <f t="shared" si="0"/>
        <v>2.1</v>
      </c>
      <c r="C27">
        <f t="shared" si="3"/>
        <v>13.23</v>
      </c>
      <c r="D27">
        <f t="shared" si="4"/>
        <v>1.2615000000000012</v>
      </c>
      <c r="E27">
        <f t="shared" si="5"/>
        <v>9.2715000000000014</v>
      </c>
      <c r="F27">
        <f t="shared" si="6"/>
        <v>9.261000000000001</v>
      </c>
      <c r="G27">
        <f t="shared" si="1"/>
        <v>-1.0500000000000398E-2</v>
      </c>
      <c r="I27">
        <f t="shared" si="7"/>
        <v>12.600000000000005</v>
      </c>
      <c r="J27">
        <f t="shared" si="8"/>
        <v>12.600000000000001</v>
      </c>
      <c r="K27">
        <f t="shared" si="9"/>
        <v>0</v>
      </c>
    </row>
    <row r="28" spans="1:11" x14ac:dyDescent="0.25">
      <c r="A28">
        <f t="shared" si="2"/>
        <v>22</v>
      </c>
      <c r="B28">
        <f t="shared" si="0"/>
        <v>2.2000000000000002</v>
      </c>
      <c r="C28">
        <f t="shared" si="3"/>
        <v>14.520000000000003</v>
      </c>
      <c r="D28">
        <f t="shared" si="4"/>
        <v>1.3875000000000015</v>
      </c>
      <c r="E28">
        <f t="shared" si="5"/>
        <v>10.659000000000002</v>
      </c>
      <c r="F28">
        <f t="shared" si="6"/>
        <v>10.648000000000003</v>
      </c>
      <c r="G28">
        <f t="shared" si="1"/>
        <v>-1.0999999999999233E-2</v>
      </c>
      <c r="I28">
        <f t="shared" si="7"/>
        <v>13.2</v>
      </c>
      <c r="J28">
        <f t="shared" si="8"/>
        <v>13.200000000000001</v>
      </c>
      <c r="K28">
        <f t="shared" si="9"/>
        <v>0</v>
      </c>
    </row>
    <row r="29" spans="1:11" x14ac:dyDescent="0.25">
      <c r="A29">
        <f t="shared" si="2"/>
        <v>23</v>
      </c>
      <c r="B29">
        <f t="shared" si="0"/>
        <v>2.3000000000000003</v>
      </c>
      <c r="C29">
        <f t="shared" si="3"/>
        <v>15.870000000000003</v>
      </c>
      <c r="D29">
        <f t="shared" si="4"/>
        <v>1.5195000000000016</v>
      </c>
      <c r="E29">
        <f t="shared" si="5"/>
        <v>12.178500000000003</v>
      </c>
      <c r="F29">
        <f t="shared" si="6"/>
        <v>12.167000000000003</v>
      </c>
      <c r="G29">
        <f t="shared" si="1"/>
        <v>-1.1499999999999844E-2</v>
      </c>
      <c r="I29">
        <f t="shared" si="7"/>
        <v>13.799999999999995</v>
      </c>
      <c r="J29">
        <f t="shared" si="8"/>
        <v>13.8</v>
      </c>
      <c r="K29">
        <f t="shared" si="9"/>
        <v>0</v>
      </c>
    </row>
    <row r="30" spans="1:11" x14ac:dyDescent="0.25">
      <c r="A30">
        <f t="shared" si="2"/>
        <v>24</v>
      </c>
      <c r="B30">
        <f t="shared" si="0"/>
        <v>2.4000000000000004</v>
      </c>
      <c r="C30">
        <f t="shared" si="3"/>
        <v>17.280000000000005</v>
      </c>
      <c r="D30">
        <f t="shared" si="4"/>
        <v>1.6575000000000017</v>
      </c>
      <c r="E30">
        <f t="shared" si="5"/>
        <v>13.836000000000006</v>
      </c>
      <c r="F30">
        <f t="shared" si="6"/>
        <v>13.824000000000005</v>
      </c>
      <c r="G30">
        <f t="shared" si="1"/>
        <v>-1.2000000000000455E-2</v>
      </c>
      <c r="I30">
        <f t="shared" si="7"/>
        <v>14.400000000000006</v>
      </c>
      <c r="J30">
        <f t="shared" si="8"/>
        <v>14.400000000000002</v>
      </c>
      <c r="K30">
        <f t="shared" si="9"/>
        <v>0</v>
      </c>
    </row>
    <row r="31" spans="1:11" x14ac:dyDescent="0.25">
      <c r="A31">
        <f t="shared" si="2"/>
        <v>25</v>
      </c>
      <c r="B31">
        <f t="shared" si="0"/>
        <v>2.5</v>
      </c>
      <c r="C31">
        <f t="shared" si="3"/>
        <v>18.75</v>
      </c>
      <c r="D31">
        <f t="shared" si="4"/>
        <v>1.8014999999999937</v>
      </c>
      <c r="E31">
        <f t="shared" si="5"/>
        <v>15.637499999999999</v>
      </c>
      <c r="F31">
        <f t="shared" si="6"/>
        <v>15.625</v>
      </c>
      <c r="G31">
        <f t="shared" si="1"/>
        <v>-1.2499999999999289E-2</v>
      </c>
      <c r="I31">
        <f t="shared" si="7"/>
        <v>15.000000000000002</v>
      </c>
      <c r="J31">
        <f t="shared" si="8"/>
        <v>15</v>
      </c>
      <c r="K31">
        <f t="shared" si="9"/>
        <v>0</v>
      </c>
    </row>
    <row r="32" spans="1:11" x14ac:dyDescent="0.25">
      <c r="A32">
        <f t="shared" si="2"/>
        <v>26</v>
      </c>
      <c r="B32">
        <f t="shared" si="0"/>
        <v>2.6</v>
      </c>
      <c r="C32">
        <f t="shared" si="3"/>
        <v>20.28</v>
      </c>
      <c r="D32">
        <f t="shared" si="4"/>
        <v>1.9515000000000018</v>
      </c>
      <c r="E32">
        <f t="shared" si="5"/>
        <v>17.589000000000002</v>
      </c>
      <c r="F32">
        <f t="shared" si="6"/>
        <v>17.576000000000004</v>
      </c>
      <c r="G32">
        <f t="shared" si="1"/>
        <v>-1.2999999999998124E-2</v>
      </c>
      <c r="I32">
        <f t="shared" si="7"/>
        <v>15.600000000000009</v>
      </c>
      <c r="J32">
        <f t="shared" si="8"/>
        <v>15.600000000000001</v>
      </c>
      <c r="K32">
        <f t="shared" si="9"/>
        <v>0</v>
      </c>
    </row>
    <row r="33" spans="1:11" x14ac:dyDescent="0.25">
      <c r="A33">
        <f t="shared" si="2"/>
        <v>27</v>
      </c>
      <c r="B33">
        <f t="shared" si="0"/>
        <v>2.7</v>
      </c>
      <c r="C33">
        <f t="shared" si="3"/>
        <v>21.870000000000005</v>
      </c>
      <c r="D33">
        <f t="shared" si="4"/>
        <v>2.1075000000000021</v>
      </c>
      <c r="E33">
        <f t="shared" si="5"/>
        <v>19.696500000000004</v>
      </c>
      <c r="F33">
        <f t="shared" si="6"/>
        <v>19.683000000000003</v>
      </c>
      <c r="G33">
        <f t="shared" si="1"/>
        <v>-1.3500000000000512E-2</v>
      </c>
      <c r="I33">
        <f t="shared" si="7"/>
        <v>16.199999999999996</v>
      </c>
      <c r="J33">
        <f t="shared" si="8"/>
        <v>16.200000000000003</v>
      </c>
      <c r="K33">
        <f t="shared" si="9"/>
        <v>0</v>
      </c>
    </row>
    <row r="34" spans="1:11" x14ac:dyDescent="0.25">
      <c r="A34">
        <f t="shared" si="2"/>
        <v>28</v>
      </c>
      <c r="B34">
        <f t="shared" si="0"/>
        <v>2.8000000000000003</v>
      </c>
      <c r="C34">
        <f t="shared" si="3"/>
        <v>23.520000000000003</v>
      </c>
      <c r="D34">
        <f t="shared" si="4"/>
        <v>2.2695000000000025</v>
      </c>
      <c r="E34">
        <f t="shared" si="5"/>
        <v>21.966000000000008</v>
      </c>
      <c r="F34">
        <f t="shared" si="6"/>
        <v>21.952000000000009</v>
      </c>
      <c r="G34">
        <f t="shared" si="1"/>
        <v>-1.3999999999999346E-2</v>
      </c>
      <c r="I34">
        <f t="shared" si="7"/>
        <v>16.799999999999983</v>
      </c>
      <c r="J34">
        <f t="shared" si="8"/>
        <v>16.8</v>
      </c>
      <c r="K34">
        <f t="shared" si="9"/>
        <v>0</v>
      </c>
    </row>
    <row r="35" spans="1:11" x14ac:dyDescent="0.25">
      <c r="A35">
        <f t="shared" si="2"/>
        <v>29</v>
      </c>
      <c r="B35">
        <f t="shared" si="0"/>
        <v>2.9000000000000004</v>
      </c>
      <c r="C35">
        <f t="shared" si="3"/>
        <v>25.230000000000004</v>
      </c>
      <c r="D35">
        <f t="shared" si="4"/>
        <v>2.4375000000000027</v>
      </c>
      <c r="E35">
        <f t="shared" si="5"/>
        <v>24.403500000000012</v>
      </c>
      <c r="F35">
        <f t="shared" si="6"/>
        <v>24.38900000000001</v>
      </c>
      <c r="G35">
        <f t="shared" si="1"/>
        <v>-1.4500000000001734E-2</v>
      </c>
      <c r="I35">
        <f t="shared" si="7"/>
        <v>17.400000000000009</v>
      </c>
      <c r="J35">
        <f t="shared" si="8"/>
        <v>17.400000000000002</v>
      </c>
      <c r="K35">
        <f t="shared" si="9"/>
        <v>0</v>
      </c>
    </row>
    <row r="36" spans="1:11" x14ac:dyDescent="0.25">
      <c r="A36">
        <f t="shared" si="2"/>
        <v>30</v>
      </c>
      <c r="B36">
        <f t="shared" si="0"/>
        <v>3</v>
      </c>
      <c r="C36">
        <f t="shared" si="3"/>
        <v>27</v>
      </c>
      <c r="D36">
        <f t="shared" si="4"/>
        <v>2.6114999999999911</v>
      </c>
      <c r="E36">
        <f t="shared" si="5"/>
        <v>27.015000000000004</v>
      </c>
      <c r="F36">
        <f t="shared" si="6"/>
        <v>27</v>
      </c>
      <c r="G36">
        <f t="shared" si="1"/>
        <v>-1.5000000000004121E-2</v>
      </c>
      <c r="I36">
        <f t="shared" si="7"/>
        <v>18.000000000000032</v>
      </c>
      <c r="J36">
        <f t="shared" si="8"/>
        <v>18</v>
      </c>
      <c r="K36">
        <f t="shared" si="9"/>
        <v>-3.1974423109204508E-14</v>
      </c>
    </row>
    <row r="37" spans="1:11" x14ac:dyDescent="0.25">
      <c r="A37">
        <f t="shared" si="2"/>
        <v>31</v>
      </c>
      <c r="B37">
        <f t="shared" si="0"/>
        <v>3.1</v>
      </c>
      <c r="C37">
        <f t="shared" si="3"/>
        <v>28.830000000000005</v>
      </c>
      <c r="D37">
        <f t="shared" si="4"/>
        <v>2.7915000000000028</v>
      </c>
      <c r="E37">
        <f t="shared" si="5"/>
        <v>29.806500000000007</v>
      </c>
      <c r="F37">
        <f t="shared" si="6"/>
        <v>29.791000000000007</v>
      </c>
      <c r="G37">
        <f t="shared" si="1"/>
        <v>-1.5499999999999403E-2</v>
      </c>
      <c r="I37">
        <f t="shared" si="7"/>
        <v>18.600000000000012</v>
      </c>
      <c r="J37">
        <f t="shared" si="8"/>
        <v>18.600000000000001</v>
      </c>
      <c r="K37">
        <f t="shared" si="9"/>
        <v>0</v>
      </c>
    </row>
    <row r="38" spans="1:11" x14ac:dyDescent="0.25">
      <c r="A38">
        <f t="shared" si="2"/>
        <v>32</v>
      </c>
      <c r="B38">
        <f t="shared" si="0"/>
        <v>3.2</v>
      </c>
      <c r="C38">
        <f t="shared" si="3"/>
        <v>30.720000000000006</v>
      </c>
      <c r="D38">
        <f t="shared" si="4"/>
        <v>2.9775000000000031</v>
      </c>
      <c r="E38">
        <f t="shared" si="5"/>
        <v>32.784000000000013</v>
      </c>
      <c r="F38">
        <f t="shared" si="6"/>
        <v>32.768000000000008</v>
      </c>
      <c r="G38">
        <f t="shared" si="1"/>
        <v>-1.6000000000005343E-2</v>
      </c>
      <c r="I38">
        <f t="shared" si="7"/>
        <v>19.2</v>
      </c>
      <c r="J38">
        <f t="shared" si="8"/>
        <v>19.200000000000003</v>
      </c>
      <c r="K38">
        <f t="shared" si="9"/>
        <v>0</v>
      </c>
    </row>
    <row r="39" spans="1:11" x14ac:dyDescent="0.25">
      <c r="A39">
        <f t="shared" si="2"/>
        <v>33</v>
      </c>
      <c r="B39">
        <f t="shared" si="0"/>
        <v>3.3000000000000003</v>
      </c>
      <c r="C39">
        <f t="shared" si="3"/>
        <v>32.670000000000009</v>
      </c>
      <c r="D39">
        <f t="shared" si="4"/>
        <v>3.1695000000000038</v>
      </c>
      <c r="E39">
        <f t="shared" si="5"/>
        <v>35.95350000000002</v>
      </c>
      <c r="F39">
        <f t="shared" si="6"/>
        <v>35.937000000000012</v>
      </c>
      <c r="G39">
        <f t="shared" si="1"/>
        <v>-1.6500000000007731E-2</v>
      </c>
      <c r="I39">
        <f t="shared" si="7"/>
        <v>19.799999999999986</v>
      </c>
      <c r="J39">
        <f t="shared" si="8"/>
        <v>19.8</v>
      </c>
      <c r="K39">
        <f t="shared" si="9"/>
        <v>0</v>
      </c>
    </row>
    <row r="40" spans="1:11" x14ac:dyDescent="0.25">
      <c r="A40">
        <f t="shared" si="2"/>
        <v>34</v>
      </c>
      <c r="B40">
        <f t="shared" si="0"/>
        <v>3.4000000000000004</v>
      </c>
      <c r="C40">
        <f t="shared" si="3"/>
        <v>34.680000000000007</v>
      </c>
      <c r="D40">
        <f t="shared" si="4"/>
        <v>3.3675000000000042</v>
      </c>
      <c r="E40">
        <f t="shared" si="5"/>
        <v>39.321000000000026</v>
      </c>
      <c r="F40">
        <f t="shared" si="6"/>
        <v>39.304000000000009</v>
      </c>
      <c r="G40">
        <f t="shared" si="1"/>
        <v>-1.7000000000017224E-2</v>
      </c>
      <c r="I40">
        <f t="shared" si="7"/>
        <v>20.399999999999984</v>
      </c>
      <c r="J40">
        <f t="shared" si="8"/>
        <v>20.400000000000002</v>
      </c>
      <c r="K40">
        <f t="shared" si="9"/>
        <v>0</v>
      </c>
    </row>
    <row r="41" spans="1:11" x14ac:dyDescent="0.25">
      <c r="A41">
        <f t="shared" si="2"/>
        <v>35</v>
      </c>
      <c r="B41">
        <f t="shared" si="0"/>
        <v>3.5</v>
      </c>
      <c r="C41">
        <f t="shared" si="3"/>
        <v>36.75</v>
      </c>
      <c r="D41">
        <f t="shared" si="4"/>
        <v>3.5714999999999875</v>
      </c>
      <c r="E41">
        <f t="shared" si="5"/>
        <v>42.892500000000013</v>
      </c>
      <c r="F41">
        <f t="shared" si="6"/>
        <v>42.875</v>
      </c>
      <c r="G41">
        <f t="shared" si="1"/>
        <v>-1.7500000000012506E-2</v>
      </c>
      <c r="I41">
        <f t="shared" si="7"/>
        <v>21.000000000000007</v>
      </c>
      <c r="J41">
        <f t="shared" si="8"/>
        <v>21</v>
      </c>
      <c r="K41">
        <f t="shared" si="9"/>
        <v>0</v>
      </c>
    </row>
    <row r="42" spans="1:11" x14ac:dyDescent="0.25">
      <c r="A42">
        <f t="shared" si="2"/>
        <v>36</v>
      </c>
      <c r="B42">
        <f t="shared" si="0"/>
        <v>3.6</v>
      </c>
      <c r="C42">
        <f t="shared" si="3"/>
        <v>38.880000000000003</v>
      </c>
      <c r="D42">
        <f t="shared" si="4"/>
        <v>3.781500000000003</v>
      </c>
      <c r="E42">
        <f t="shared" si="5"/>
        <v>46.674000000000014</v>
      </c>
      <c r="F42">
        <f t="shared" si="6"/>
        <v>46.656000000000006</v>
      </c>
      <c r="G42">
        <f t="shared" si="1"/>
        <v>-1.8000000000007788E-2</v>
      </c>
      <c r="I42">
        <f t="shared" si="7"/>
        <v>21.600000000000019</v>
      </c>
      <c r="J42">
        <f t="shared" si="8"/>
        <v>21.6</v>
      </c>
      <c r="K42">
        <f t="shared" si="9"/>
        <v>0</v>
      </c>
    </row>
    <row r="43" spans="1:11" x14ac:dyDescent="0.25">
      <c r="A43">
        <f t="shared" si="2"/>
        <v>37</v>
      </c>
      <c r="B43">
        <f t="shared" si="0"/>
        <v>3.7</v>
      </c>
      <c r="C43">
        <f t="shared" si="3"/>
        <v>41.070000000000007</v>
      </c>
      <c r="D43">
        <f t="shared" si="4"/>
        <v>3.9975000000000045</v>
      </c>
      <c r="E43">
        <f t="shared" si="5"/>
        <v>50.671500000000016</v>
      </c>
      <c r="F43">
        <f t="shared" si="6"/>
        <v>50.652999999999999</v>
      </c>
      <c r="G43">
        <f t="shared" si="1"/>
        <v>-1.850000000001728E-2</v>
      </c>
      <c r="I43">
        <f t="shared" si="7"/>
        <v>22.200000000000003</v>
      </c>
      <c r="J43">
        <f t="shared" si="8"/>
        <v>22.200000000000003</v>
      </c>
      <c r="K43">
        <f t="shared" si="9"/>
        <v>0</v>
      </c>
    </row>
    <row r="44" spans="1:11" x14ac:dyDescent="0.25">
      <c r="A44">
        <f t="shared" si="2"/>
        <v>38</v>
      </c>
      <c r="B44">
        <f t="shared" si="0"/>
        <v>3.8000000000000003</v>
      </c>
      <c r="C44">
        <f t="shared" si="3"/>
        <v>43.320000000000007</v>
      </c>
      <c r="D44">
        <f t="shared" si="4"/>
        <v>4.2195000000000045</v>
      </c>
      <c r="E44">
        <f t="shared" si="5"/>
        <v>54.89100000000002</v>
      </c>
      <c r="F44">
        <f t="shared" si="6"/>
        <v>54.872000000000007</v>
      </c>
      <c r="G44">
        <f t="shared" si="1"/>
        <v>-1.9000000000012562E-2</v>
      </c>
      <c r="I44">
        <f t="shared" si="7"/>
        <v>22.79999999999999</v>
      </c>
      <c r="J44">
        <f t="shared" si="8"/>
        <v>22.8</v>
      </c>
      <c r="K44">
        <f t="shared" si="9"/>
        <v>0</v>
      </c>
    </row>
    <row r="45" spans="1:11" x14ac:dyDescent="0.25">
      <c r="A45">
        <f t="shared" si="2"/>
        <v>39</v>
      </c>
      <c r="B45">
        <f t="shared" si="0"/>
        <v>3.9000000000000004</v>
      </c>
      <c r="C45">
        <f t="shared" si="3"/>
        <v>45.63000000000001</v>
      </c>
      <c r="D45">
        <f t="shared" si="4"/>
        <v>4.4475000000000051</v>
      </c>
      <c r="E45">
        <f t="shared" si="5"/>
        <v>59.338500000000025</v>
      </c>
      <c r="F45">
        <f t="shared" si="6"/>
        <v>59.319000000000017</v>
      </c>
      <c r="G45">
        <f t="shared" si="1"/>
        <v>-1.9500000000007844E-2</v>
      </c>
      <c r="I45">
        <f t="shared" si="7"/>
        <v>23.399999999999995</v>
      </c>
      <c r="J45">
        <f t="shared" si="8"/>
        <v>23.400000000000002</v>
      </c>
      <c r="K45">
        <f t="shared" si="9"/>
        <v>0</v>
      </c>
    </row>
    <row r="46" spans="1:11" x14ac:dyDescent="0.25">
      <c r="A46">
        <f t="shared" si="2"/>
        <v>40</v>
      </c>
      <c r="B46">
        <f t="shared" si="0"/>
        <v>4</v>
      </c>
      <c r="C46">
        <f t="shared" si="3"/>
        <v>48</v>
      </c>
      <c r="D46">
        <f t="shared" si="4"/>
        <v>4.6814999999999838</v>
      </c>
      <c r="E46">
        <f t="shared" si="5"/>
        <v>64.02000000000001</v>
      </c>
      <c r="F46">
        <f t="shared" si="6"/>
        <v>64</v>
      </c>
      <c r="G46">
        <f t="shared" si="1"/>
        <v>-2.0000000000010232E-2</v>
      </c>
      <c r="I46">
        <f t="shared" si="7"/>
        <v>24.000000000000036</v>
      </c>
      <c r="J46">
        <f t="shared" si="8"/>
        <v>24</v>
      </c>
      <c r="K46">
        <f t="shared" si="9"/>
        <v>-3.5527136788005009E-14</v>
      </c>
    </row>
    <row r="47" spans="1:11" x14ac:dyDescent="0.25">
      <c r="A47">
        <f t="shared" si="2"/>
        <v>41</v>
      </c>
      <c r="B47">
        <f t="shared" si="0"/>
        <v>4.1000000000000005</v>
      </c>
      <c r="C47">
        <f t="shared" si="3"/>
        <v>50.430000000000021</v>
      </c>
      <c r="D47">
        <f t="shared" si="4"/>
        <v>4.9215000000000275</v>
      </c>
      <c r="E47">
        <f t="shared" si="5"/>
        <v>68.941500000000033</v>
      </c>
      <c r="F47">
        <f t="shared" si="6"/>
        <v>68.921000000000035</v>
      </c>
      <c r="G47">
        <f t="shared" si="1"/>
        <v>-2.0499999999998408E-2</v>
      </c>
      <c r="I47">
        <f t="shared" si="7"/>
        <v>24.599999999999987</v>
      </c>
      <c r="J47">
        <f t="shared" si="8"/>
        <v>24.6</v>
      </c>
      <c r="K47">
        <f t="shared" si="9"/>
        <v>0</v>
      </c>
    </row>
    <row r="48" spans="1:11" x14ac:dyDescent="0.25">
      <c r="A48">
        <f t="shared" si="2"/>
        <v>42</v>
      </c>
      <c r="B48">
        <f t="shared" si="0"/>
        <v>4.2</v>
      </c>
      <c r="C48">
        <f t="shared" si="3"/>
        <v>52.92</v>
      </c>
      <c r="D48">
        <f t="shared" si="4"/>
        <v>5.1674999999999827</v>
      </c>
      <c r="E48">
        <f t="shared" si="5"/>
        <v>74.109000000000009</v>
      </c>
      <c r="F48">
        <f t="shared" si="6"/>
        <v>74.088000000000008</v>
      </c>
      <c r="G48">
        <f t="shared" si="1"/>
        <v>-2.1000000000000796E-2</v>
      </c>
      <c r="I48">
        <f t="shared" si="7"/>
        <v>25.199999999999978</v>
      </c>
      <c r="J48">
        <f t="shared" si="8"/>
        <v>25.200000000000003</v>
      </c>
      <c r="K48">
        <f t="shared" si="9"/>
        <v>0</v>
      </c>
    </row>
    <row r="49" spans="1:11" x14ac:dyDescent="0.25">
      <c r="A49">
        <f t="shared" si="2"/>
        <v>43</v>
      </c>
      <c r="B49">
        <f t="shared" si="0"/>
        <v>4.3</v>
      </c>
      <c r="C49">
        <f t="shared" si="3"/>
        <v>55.47</v>
      </c>
      <c r="D49">
        <f t="shared" si="4"/>
        <v>5.4194999999999807</v>
      </c>
      <c r="E49">
        <f t="shared" si="5"/>
        <v>79.528499999999994</v>
      </c>
      <c r="F49">
        <f t="shared" si="6"/>
        <v>79.506999999999991</v>
      </c>
      <c r="G49">
        <f t="shared" si="1"/>
        <v>-2.1500000000003183E-2</v>
      </c>
      <c r="I49">
        <f t="shared" si="7"/>
        <v>25.800000000000033</v>
      </c>
      <c r="J49">
        <f t="shared" si="8"/>
        <v>25.799999999999997</v>
      </c>
      <c r="K49">
        <f t="shared" si="9"/>
        <v>-3.5527136788005009E-14</v>
      </c>
    </row>
    <row r="50" spans="1:11" x14ac:dyDescent="0.25">
      <c r="A50">
        <f t="shared" si="2"/>
        <v>44</v>
      </c>
      <c r="B50">
        <f t="shared" si="0"/>
        <v>4.4000000000000004</v>
      </c>
      <c r="C50">
        <f t="shared" si="3"/>
        <v>58.080000000000013</v>
      </c>
      <c r="D50">
        <f t="shared" si="4"/>
        <v>5.6775000000000304</v>
      </c>
      <c r="E50">
        <f t="shared" si="5"/>
        <v>85.206000000000017</v>
      </c>
      <c r="F50">
        <f t="shared" si="6"/>
        <v>85.184000000000026</v>
      </c>
      <c r="G50">
        <f t="shared" si="1"/>
        <v>-2.199999999999136E-2</v>
      </c>
      <c r="I50">
        <f t="shared" ref="I50:I56" si="10">(C51-C49)/(B51-B49)</f>
        <v>26.399999999999981</v>
      </c>
      <c r="J50">
        <f t="shared" ref="J50:J56" si="11">$F$3*$F$2*B50^($F$2-1)</f>
        <v>26.400000000000002</v>
      </c>
      <c r="K50">
        <f t="shared" ref="K50:K56" si="12">J50-I50</f>
        <v>0</v>
      </c>
    </row>
    <row r="51" spans="1:11" x14ac:dyDescent="0.25">
      <c r="A51">
        <f t="shared" ref="A51:A56" si="13">1+A50</f>
        <v>45</v>
      </c>
      <c r="B51">
        <f t="shared" si="0"/>
        <v>4.5</v>
      </c>
      <c r="C51">
        <f t="shared" si="3"/>
        <v>60.75</v>
      </c>
      <c r="D51">
        <f t="shared" ref="D51:D56" si="14">0.5*(B51-B50)*(C51+C50)</f>
        <v>5.9414999999999791</v>
      </c>
      <c r="E51">
        <f t="shared" ref="E51:E56" si="15">E50+D51</f>
        <v>91.147499999999994</v>
      </c>
      <c r="F51">
        <f t="shared" ref="F51:F56" si="16">B51^($F$2+1)*$F$3/($F$2+1)</f>
        <v>91.125</v>
      </c>
      <c r="G51">
        <f t="shared" ref="G51:G56" si="17">F51-E51</f>
        <v>-2.2499999999993747E-2</v>
      </c>
      <c r="I51">
        <f t="shared" si="10"/>
        <v>26.999999999999968</v>
      </c>
      <c r="J51">
        <f t="shared" si="11"/>
        <v>27</v>
      </c>
      <c r="K51">
        <f t="shared" si="12"/>
        <v>3.1974423109204508E-14</v>
      </c>
    </row>
    <row r="52" spans="1:11" x14ac:dyDescent="0.25">
      <c r="A52">
        <f t="shared" si="13"/>
        <v>46</v>
      </c>
      <c r="B52">
        <f t="shared" si="0"/>
        <v>4.6000000000000005</v>
      </c>
      <c r="C52">
        <f t="shared" si="3"/>
        <v>63.480000000000011</v>
      </c>
      <c r="D52">
        <f t="shared" si="14"/>
        <v>6.2115000000000338</v>
      </c>
      <c r="E52">
        <f t="shared" si="15"/>
        <v>97.359000000000023</v>
      </c>
      <c r="F52">
        <f t="shared" si="16"/>
        <v>97.336000000000027</v>
      </c>
      <c r="G52">
        <f t="shared" si="17"/>
        <v>-2.2999999999996135E-2</v>
      </c>
      <c r="I52">
        <f t="shared" si="10"/>
        <v>27.600000000000026</v>
      </c>
      <c r="J52">
        <f t="shared" si="11"/>
        <v>27.6</v>
      </c>
      <c r="K52">
        <f t="shared" si="12"/>
        <v>0</v>
      </c>
    </row>
    <row r="53" spans="1:11" x14ac:dyDescent="0.25">
      <c r="A53">
        <f t="shared" si="13"/>
        <v>47</v>
      </c>
      <c r="B53">
        <f t="shared" si="0"/>
        <v>4.7</v>
      </c>
      <c r="C53">
        <f t="shared" si="3"/>
        <v>66.27000000000001</v>
      </c>
      <c r="D53">
        <f t="shared" si="14"/>
        <v>6.4874999999999785</v>
      </c>
      <c r="E53">
        <f t="shared" si="15"/>
        <v>103.84650000000001</v>
      </c>
      <c r="F53">
        <f t="shared" si="16"/>
        <v>103.82300000000002</v>
      </c>
      <c r="G53">
        <f t="shared" si="17"/>
        <v>-2.3499999999984311E-2</v>
      </c>
      <c r="I53">
        <f t="shared" si="10"/>
        <v>28.200000000000014</v>
      </c>
      <c r="J53">
        <f t="shared" si="11"/>
        <v>28.200000000000003</v>
      </c>
      <c r="K53">
        <f t="shared" si="12"/>
        <v>0</v>
      </c>
    </row>
    <row r="54" spans="1:11" x14ac:dyDescent="0.25">
      <c r="A54">
        <f t="shared" si="13"/>
        <v>48</v>
      </c>
      <c r="B54">
        <f t="shared" si="0"/>
        <v>4.8000000000000007</v>
      </c>
      <c r="C54">
        <f t="shared" si="3"/>
        <v>69.120000000000019</v>
      </c>
      <c r="D54">
        <f t="shared" si="14"/>
        <v>6.769500000000038</v>
      </c>
      <c r="E54">
        <f t="shared" si="15"/>
        <v>110.61600000000004</v>
      </c>
      <c r="F54">
        <f t="shared" si="16"/>
        <v>110.59200000000004</v>
      </c>
      <c r="G54">
        <f t="shared" si="17"/>
        <v>-2.4000000000000909E-2</v>
      </c>
      <c r="I54">
        <f t="shared" si="10"/>
        <v>28.8</v>
      </c>
      <c r="J54">
        <f t="shared" si="11"/>
        <v>28.800000000000004</v>
      </c>
      <c r="K54">
        <f t="shared" si="12"/>
        <v>0</v>
      </c>
    </row>
    <row r="55" spans="1:11" x14ac:dyDescent="0.25">
      <c r="A55">
        <f t="shared" si="13"/>
        <v>49</v>
      </c>
      <c r="B55">
        <f t="shared" si="0"/>
        <v>4.9000000000000004</v>
      </c>
      <c r="C55">
        <f t="shared" si="3"/>
        <v>72.030000000000015</v>
      </c>
      <c r="D55">
        <f t="shared" si="14"/>
        <v>7.057499999999977</v>
      </c>
      <c r="E55">
        <f t="shared" si="15"/>
        <v>117.67350000000002</v>
      </c>
      <c r="F55">
        <f t="shared" si="16"/>
        <v>117.64900000000004</v>
      </c>
      <c r="G55">
        <f t="shared" si="17"/>
        <v>-2.4499999999974875E-2</v>
      </c>
      <c r="I55">
        <f t="shared" si="10"/>
        <v>29.400000000000009</v>
      </c>
      <c r="J55">
        <f t="shared" si="11"/>
        <v>29.400000000000002</v>
      </c>
      <c r="K55">
        <f t="shared" si="12"/>
        <v>0</v>
      </c>
    </row>
    <row r="56" spans="1:11" x14ac:dyDescent="0.25">
      <c r="A56">
        <f t="shared" si="13"/>
        <v>50</v>
      </c>
      <c r="B56">
        <f t="shared" si="0"/>
        <v>5</v>
      </c>
      <c r="C56">
        <f t="shared" si="3"/>
        <v>75</v>
      </c>
      <c r="D56">
        <f t="shared" si="14"/>
        <v>7.3514999999999757</v>
      </c>
      <c r="E56">
        <f t="shared" si="15"/>
        <v>125.02499999999999</v>
      </c>
      <c r="F56">
        <f t="shared" si="16"/>
        <v>125</v>
      </c>
      <c r="G56">
        <f t="shared" si="17"/>
        <v>-2.4999999999991473E-2</v>
      </c>
      <c r="I56">
        <f t="shared" ca="1" si="10"/>
        <v>29.999999999999972</v>
      </c>
      <c r="J56">
        <f t="shared" si="11"/>
        <v>30</v>
      </c>
      <c r="K56">
        <f t="shared" ca="1" si="12"/>
        <v>2.8421709430404007E-14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integrate_differentiate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&amp; Martha Savage</dc:creator>
  <cp:lastModifiedBy>Martha Savage</cp:lastModifiedBy>
  <dcterms:created xsi:type="dcterms:W3CDTF">2005-09-06T08:47:13Z</dcterms:created>
  <dcterms:modified xsi:type="dcterms:W3CDTF">2013-09-30T02:49:45Z</dcterms:modified>
</cp:coreProperties>
</file>